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<sst xmlns="http://schemas.openxmlformats.org/spreadsheetml/2006/main" count="78" uniqueCount="37">
  <si>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</si>
  <si>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</si>
  <si>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</si>
  <si>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</si>
  <si>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</si>
  <si>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</si>
  <si>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</si>
  <si>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</si>
  <si>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</si>
  <si>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</si>
  <si>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</si>
  <si>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</si>
  <si>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</si>
  <si>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</si>
  <si>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</si>
  <si>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</si>
  <si>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</si>
  <si>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</si>
  <si>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</si>
  <si>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</si>
  <si>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</si>
  <si>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</si>
  <si>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</si>
  <si>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</si>
  <si>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Juniorit = Loimaan Palloilijat Junioripesis  (2003)</t>
  </si>
  <si>
    <t>PöU = Pöytyän Urheilijat  (1945)</t>
  </si>
  <si>
    <t>YKV = Ylistaron Kilpa-Veljet  (1945)</t>
  </si>
  <si>
    <t>Sami Kauti</t>
  </si>
  <si>
    <t>10.</t>
  </si>
  <si>
    <t>PöU</t>
  </si>
  <si>
    <t>6.</t>
  </si>
  <si>
    <t>LP Juniorit</t>
  </si>
  <si>
    <t>4.</t>
  </si>
  <si>
    <t>5.</t>
  </si>
  <si>
    <t>YKV</t>
  </si>
  <si>
    <t>4.1.1986</t>
  </si>
  <si>
    <t>Vilske-Pojat, Loimaa,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</si>
</sst>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855468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1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8554687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28</v>
      </c>
      <c r="Z4" s="1" t="s">
        <v>29</v>
      </c>
      <c r="AA4" s="12">
        <v>18</v>
      </c>
      <c r="AB4" s="12">
        <v>0</v>
      </c>
      <c r="AC4" s="12">
        <v>4</v>
      </c>
      <c r="AD4" s="12">
        <v>10</v>
      </c>
      <c r="AE4" s="12">
        <v>63</v>
      </c>
      <c r="AF4" s="68">
        <v>0.61760000000000004</v>
      </c>
      <c r="AG4" s="10">
        <v>102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30</v>
      </c>
      <c r="Z5" s="1" t="s">
        <v>31</v>
      </c>
      <c r="AA5" s="12">
        <v>14</v>
      </c>
      <c r="AB5" s="12">
        <v>0</v>
      </c>
      <c r="AC5" s="12">
        <v>0</v>
      </c>
      <c r="AD5" s="12">
        <v>11</v>
      </c>
      <c r="AE5" s="12">
        <v>41</v>
      </c>
      <c r="AF5" s="68">
        <v>0.5857</v>
      </c>
      <c r="AG5" s="10">
        <v>70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32</v>
      </c>
      <c r="Z6" s="1" t="s">
        <v>31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68"/>
      <c r="AG6" s="10"/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3</v>
      </c>
      <c r="AQ6" s="12">
        <v>3</v>
      </c>
      <c r="AR6" s="65">
        <v>1</v>
      </c>
      <c r="AS6" s="66"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33</v>
      </c>
      <c r="Z8" s="1" t="s">
        <v>34</v>
      </c>
      <c r="AA8" s="12">
        <v>7</v>
      </c>
      <c r="AB8" s="12">
        <v>0</v>
      </c>
      <c r="AC8" s="12">
        <v>1</v>
      </c>
      <c r="AD8" s="12">
        <v>4</v>
      </c>
      <c r="AE8" s="12">
        <v>9</v>
      </c>
      <c r="AF8" s="68">
        <v>0.36</v>
      </c>
      <c r="AG8" s="10">
        <v>25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39</v>
      </c>
      <c r="AB9" s="36">
        <f>SUM(AB4:AB8)</f>
        <v>0</v>
      </c>
      <c r="AC9" s="36">
        <f>SUM(AC4:AC8)</f>
        <v>5</v>
      </c>
      <c r="AD9" s="36">
        <f>SUM(AD4:AD8)</f>
        <v>25</v>
      </c>
      <c r="AE9" s="36">
        <f>SUM(AE4:AE8)</f>
        <v>113</v>
      </c>
      <c r="AF9" s="37">
        <f>PRODUCT(AE9/AG9)</f>
        <v>0.57360406091370564</v>
      </c>
      <c r="AG9" s="21">
        <f>SUM(AG4:AG8)</f>
        <v>197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3</v>
      </c>
      <c r="AQ9" s="36">
        <f>SUM(AQ4:AQ8)</f>
        <v>3</v>
      </c>
      <c r="AR9" s="37">
        <f>PRODUCT(AQ9/AS9)</f>
        <v>1</v>
      </c>
      <c r="AS9" s="39">
        <f>SUM(AS4:AS8)</f>
        <v>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16" t="s">
        <v>36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40</v>
      </c>
      <c r="F14" s="47">
        <f>PRODUCT(AB9+AN9)</f>
        <v>0</v>
      </c>
      <c r="G14" s="47">
        <f>PRODUCT(AC9+AO9)</f>
        <v>5</v>
      </c>
      <c r="H14" s="47">
        <f>PRODUCT(AD9+AP9)</f>
        <v>28</v>
      </c>
      <c r="I14" s="47">
        <f>PRODUCT(AE9+AQ9)</f>
        <v>116</v>
      </c>
      <c r="J14" s="60">
        <f>PRODUCT(I14/K14)</f>
        <v>0.57999999999999996</v>
      </c>
      <c r="K14" s="10">
        <f>PRODUCT(AG9+AS9)</f>
        <v>200</v>
      </c>
      <c r="L14" s="53">
        <f>PRODUCT((F14+G14)/E14)</f>
        <v>0.125</v>
      </c>
      <c r="M14" s="53">
        <f>PRODUCT(H14/E14)</f>
        <v>0.7</v>
      </c>
      <c r="N14" s="53">
        <f>PRODUCT((F14+G14+H14)/E14)</f>
        <v>0.82499999999999996</v>
      </c>
      <c r="O14" s="53">
        <f>PRODUCT(I14/E14)</f>
        <v>2.9</v>
      </c>
      <c r="Q14" s="17"/>
      <c r="R14" s="17"/>
      <c r="S14" s="16"/>
      <c r="T14" s="54" t="s">
        <v>26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40</v>
      </c>
      <c r="F15" s="47">
        <f t="shared" ref="F15:I15" si="0">SUM(F12:F14)</f>
        <v>0</v>
      </c>
      <c r="G15" s="47">
        <f t="shared" si="0"/>
        <v>5</v>
      </c>
      <c r="H15" s="47">
        <f t="shared" si="0"/>
        <v>28</v>
      </c>
      <c r="I15" s="47">
        <f t="shared" si="0"/>
        <v>116</v>
      </c>
      <c r="J15" s="60">
        <f>PRODUCT(I15/K15)</f>
        <v>0.57999999999999996</v>
      </c>
      <c r="K15" s="16">
        <f>SUM(K12:K14)</f>
        <v>200</v>
      </c>
      <c r="L15" s="53">
        <f>PRODUCT((F15+G15)/E15)</f>
        <v>0.125</v>
      </c>
      <c r="M15" s="53">
        <f>PRODUCT(H15/E15)</f>
        <v>0.7</v>
      </c>
      <c r="N15" s="53">
        <f>PRODUCT((F15+G15+H15)/E15)</f>
        <v>0.82499999999999996</v>
      </c>
      <c r="O15" s="53">
        <f>PRODUCT(I15/E15)</f>
        <v>2.9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2018-10-21T14:57:20Z</dcterms:modified>
</cp:coreProperties>
</file>